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68832D12-B08F-4F62-88AE-5D7C6D66D4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1" l="1"/>
  <c r="Q50" i="1"/>
  <c r="N51" i="1" s="1"/>
  <c r="N50" i="1"/>
  <c r="H50" i="1"/>
  <c r="E50" i="1"/>
  <c r="D50" i="1"/>
  <c r="R49" i="1"/>
  <c r="Q49" i="1"/>
  <c r="P49" i="1"/>
  <c r="P51" i="1" s="1"/>
  <c r="O49" i="1"/>
  <c r="O51" i="1" s="1"/>
  <c r="N49" i="1"/>
  <c r="H49" i="1"/>
  <c r="G49" i="1"/>
  <c r="G50" i="1" s="1"/>
  <c r="F49" i="1"/>
  <c r="F51" i="1" s="1"/>
  <c r="E49" i="1"/>
  <c r="D49" i="1"/>
  <c r="R47" i="1"/>
  <c r="Q47" i="1"/>
  <c r="P47" i="1"/>
  <c r="O47" i="1"/>
  <c r="N47" i="1"/>
  <c r="H47" i="1"/>
  <c r="G47" i="1"/>
  <c r="F47" i="1"/>
  <c r="E47" i="1"/>
  <c r="D47" i="1"/>
  <c r="R43" i="1"/>
  <c r="Q43" i="1"/>
  <c r="P43" i="1"/>
  <c r="O43" i="1"/>
  <c r="N43" i="1"/>
  <c r="M43" i="1"/>
  <c r="H43" i="1"/>
  <c r="G43" i="1"/>
  <c r="F43" i="1"/>
  <c r="E43" i="1"/>
  <c r="D43" i="1"/>
  <c r="C43" i="1"/>
  <c r="R32" i="1"/>
  <c r="Q32" i="1"/>
  <c r="P32" i="1"/>
  <c r="O32" i="1"/>
  <c r="N32" i="1"/>
  <c r="M32" i="1"/>
  <c r="H32" i="1"/>
  <c r="G32" i="1"/>
  <c r="F32" i="1"/>
  <c r="E32" i="1"/>
  <c r="D32" i="1"/>
  <c r="C32" i="1"/>
  <c r="R27" i="1"/>
  <c r="Q27" i="1"/>
  <c r="P27" i="1"/>
  <c r="O27" i="1"/>
  <c r="N27" i="1"/>
  <c r="M27" i="1"/>
  <c r="H27" i="1"/>
  <c r="G27" i="1"/>
  <c r="F27" i="1"/>
  <c r="E27" i="1"/>
  <c r="D27" i="1"/>
  <c r="C27" i="1"/>
  <c r="R16" i="1"/>
  <c r="R48" i="1" s="1"/>
  <c r="Q16" i="1"/>
  <c r="Q48" i="1" s="1"/>
  <c r="P16" i="1"/>
  <c r="O16" i="1"/>
  <c r="N16" i="1"/>
  <c r="N48" i="1" s="1"/>
  <c r="H16" i="1"/>
  <c r="H48" i="1" s="1"/>
  <c r="G16" i="1"/>
  <c r="F16" i="1"/>
  <c r="E16" i="1"/>
  <c r="E48" i="1" s="1"/>
  <c r="D16" i="1"/>
  <c r="D48" i="1" s="1"/>
  <c r="R12" i="1"/>
  <c r="Q12" i="1"/>
  <c r="P12" i="1"/>
  <c r="P48" i="1" s="1"/>
  <c r="O12" i="1"/>
  <c r="O48" i="1" s="1"/>
  <c r="N12" i="1"/>
  <c r="H12" i="1"/>
  <c r="G12" i="1"/>
  <c r="G48" i="1" s="1"/>
  <c r="F12" i="1"/>
  <c r="F48" i="1" s="1"/>
  <c r="E12" i="1"/>
  <c r="D12" i="1"/>
  <c r="D51" i="1" l="1"/>
  <c r="E51" i="1"/>
  <c r="F50" i="1"/>
  <c r="O50" i="1"/>
  <c r="P50" i="1"/>
</calcChain>
</file>

<file path=xl/sharedStrings.xml><?xml version="1.0" encoding="utf-8"?>
<sst xmlns="http://schemas.openxmlformats.org/spreadsheetml/2006/main" count="146" uniqueCount="75">
  <si>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</si>
  <si>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</si>
  <si>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</si>
  <si>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</si>
  <si>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блюда(г)</t>
  </si>
  <si>
    <t>Пищевые вещества(г)</t>
  </si>
  <si>
    <t>Энергитическая ценность(ккал)</t>
  </si>
  <si>
    <t>Витамин С (мг)</t>
  </si>
  <si>
    <t>№ ре-цептуры</t>
  </si>
  <si>
    <t>Б</t>
  </si>
  <si>
    <t>Ж</t>
  </si>
  <si>
    <t>У</t>
  </si>
  <si>
    <t>День 10</t>
  </si>
  <si>
    <t>Завтрак</t>
  </si>
  <si>
    <t>Омлет с сыром</t>
  </si>
  <si>
    <t>Бутерброд с маслом</t>
  </si>
  <si>
    <t>379/2008</t>
  </si>
  <si>
    <t>Кофейный напиток с молоком</t>
  </si>
  <si>
    <t>Консервы ов. закус.(икра кабачковая)</t>
  </si>
  <si>
    <t>Всего в Завтрак</t>
  </si>
  <si>
    <t>2 Завтрак</t>
  </si>
  <si>
    <t>Соки овощные, фруктовые и ягодные</t>
  </si>
  <si>
    <t>537/2013</t>
  </si>
  <si>
    <t>Сок вырабат.пром.натуральный</t>
  </si>
  <si>
    <t>Печенье</t>
  </si>
  <si>
    <t>609/2013</t>
  </si>
  <si>
    <t>Всего во 2 завтрак</t>
  </si>
  <si>
    <t>Обед</t>
  </si>
  <si>
    <t>Икра морковная</t>
  </si>
  <si>
    <t>119/2/2013</t>
  </si>
  <si>
    <t>Рассольник ленинградский со сметаной</t>
  </si>
  <si>
    <t>34/2006</t>
  </si>
  <si>
    <t>Сметана</t>
  </si>
  <si>
    <t>Фрикадельки из говядины тушеные в соусе</t>
  </si>
  <si>
    <t>392/2013</t>
  </si>
  <si>
    <t>Каша рассыпчатая с овощами(гречка)</t>
  </si>
  <si>
    <t>428/2013</t>
  </si>
  <si>
    <t>Компот из смеси сухофруктов</t>
  </si>
  <si>
    <t>508/2013</t>
  </si>
  <si>
    <t>компот из смеси сухофруктов</t>
  </si>
  <si>
    <t>хлеб пшен.(обог.микроэл)или зернов</t>
  </si>
  <si>
    <t>108/2013</t>
  </si>
  <si>
    <t>хлеб ржано-пшеничный(обог.микроэл)</t>
  </si>
  <si>
    <t>110/2013</t>
  </si>
  <si>
    <t>всего за обед</t>
  </si>
  <si>
    <t>Полдник</t>
  </si>
  <si>
    <t>Напиток из шиповника</t>
  </si>
  <si>
    <t>-</t>
  </si>
  <si>
    <t>289/2008</t>
  </si>
  <si>
    <t>Сдоба "Обыкновенная"</t>
  </si>
  <si>
    <t>570/2013</t>
  </si>
  <si>
    <t>Йогурт в пром. упаковке</t>
  </si>
  <si>
    <t>всего за полдник</t>
  </si>
  <si>
    <t>Ужин</t>
  </si>
  <si>
    <t>Салат из свежих огурцов и помидоров</t>
  </si>
  <si>
    <t>19/2013</t>
  </si>
  <si>
    <t>Биточек рыбный с маслом</t>
  </si>
  <si>
    <t>345/2013</t>
  </si>
  <si>
    <t>Макаронные изделия отв с овощами</t>
  </si>
  <si>
    <t>205/2006</t>
  </si>
  <si>
    <t>Чай с лимоном</t>
  </si>
  <si>
    <t>494/обнов</t>
  </si>
  <si>
    <t>Хлеб ржано-пшеничный(обог.микроэл)</t>
  </si>
  <si>
    <t>всего за ужин</t>
  </si>
  <si>
    <t>Поздний ужин</t>
  </si>
  <si>
    <t>Варенец</t>
  </si>
  <si>
    <t>272/2008</t>
  </si>
  <si>
    <t>Банан</t>
  </si>
  <si>
    <t>112/6/2013</t>
  </si>
  <si>
    <t>всего в поздний ужин</t>
  </si>
  <si>
    <t>всего за день</t>
  </si>
  <si>
    <t xml:space="preserve">итого за 10 дней  </t>
  </si>
  <si>
    <t>среднее значение за период</t>
  </si>
  <si>
    <t xml:space="preserve">содержание белков,жиров,углеводов, </t>
  </si>
  <si>
    <t>в меню за период в % от калорийности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</si>
</sst>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3" fillId="2" borderId="26" xfId="0" applyFont="1" applyFill="1" applyBorder="1"/>
    <xf numFmtId="0" fontId="3" fillId="2" borderId="24" xfId="0" applyFont="1" applyFill="1" applyBorder="1"/>
    <xf numFmtId="0" fontId="3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" fillId="2" borderId="27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0" fontId="1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26" xfId="0" applyFont="1" applyFill="1" applyBorder="1" applyAlignment="1">
      <alignment vertical="distributed"/>
    </xf>
    <xf numFmtId="0" fontId="1" fillId="2" borderId="24" xfId="0" applyFont="1" applyFill="1" applyBorder="1" applyAlignment="1">
      <alignment vertical="distributed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31" xfId="0" applyFont="1" applyFill="1" applyBorder="1"/>
    <xf numFmtId="0" fontId="1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1" fillId="2" borderId="33" xfId="0" applyFont="1" applyFill="1" applyBorder="1"/>
    <xf numFmtId="0" fontId="1" fillId="2" borderId="4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0" fillId="0" borderId="9" xfId="0" applyBorder="1"/>
    <xf numFmtId="0" fontId="1" fillId="2" borderId="20" xfId="0" applyFont="1" applyFill="1" applyBorder="1"/>
    <xf numFmtId="0" fontId="1" fillId="2" borderId="9" xfId="0" applyFont="1" applyFill="1" applyBorder="1"/>
    <xf numFmtId="2" fontId="1" fillId="0" borderId="9" xfId="0" applyNumberFormat="1" applyFont="1" applyBorder="1" applyAlignment="1">
      <alignment horizontal="center"/>
    </xf>
    <xf numFmtId="0" fontId="1" fillId="2" borderId="26" xfId="0" applyFont="1" applyFill="1" applyBorder="1"/>
    <xf numFmtId="0" fontId="1" fillId="2" borderId="24" xfId="0" applyFont="1" applyFill="1" applyBorder="1"/>
    <xf numFmtId="0" fontId="1" fillId="2" borderId="24" xfId="0" applyFont="1" applyFill="1" applyBorder="1" applyAlignment="1">
      <alignment horizontal="center" vertical="top" wrapText="1"/>
    </xf>
    <xf numFmtId="0" fontId="1" fillId="2" borderId="28" xfId="0" applyFont="1" applyFill="1" applyBorder="1"/>
    <xf numFmtId="0" fontId="1" fillId="2" borderId="29" xfId="0" applyFont="1" applyFill="1" applyBorder="1"/>
    <xf numFmtId="0" fontId="1" fillId="2" borderId="2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3" fillId="2" borderId="34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distributed"/>
    </xf>
    <xf numFmtId="0" fontId="1" fillId="2" borderId="9" xfId="0" applyFont="1" applyFill="1" applyBorder="1" applyAlignment="1">
      <alignment vertical="distributed"/>
    </xf>
    <xf numFmtId="0" fontId="3" fillId="2" borderId="28" xfId="0" applyFont="1" applyFill="1" applyBorder="1"/>
    <xf numFmtId="0" fontId="3" fillId="2" borderId="29" xfId="0" applyFont="1" applyFill="1" applyBorder="1"/>
    <xf numFmtId="0" fontId="4" fillId="2" borderId="30" xfId="0" applyFont="1" applyFill="1" applyBorder="1" applyAlignment="1">
      <alignment horizontal="center"/>
    </xf>
    <xf numFmtId="0" fontId="3" fillId="2" borderId="35" xfId="0" applyFont="1" applyFill="1" applyBorder="1"/>
    <xf numFmtId="0" fontId="3" fillId="2" borderId="36" xfId="0" applyFont="1" applyFill="1" applyBorder="1"/>
    <xf numFmtId="0" fontId="3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distributed"/>
    </xf>
    <xf numFmtId="0" fontId="1" fillId="2" borderId="38" xfId="0" applyFont="1" applyFill="1" applyBorder="1" applyAlignment="1">
      <alignment vertical="distributed"/>
    </xf>
    <xf numFmtId="0" fontId="1" fillId="2" borderId="39" xfId="0" applyFont="1" applyFill="1" applyBorder="1" applyAlignment="1">
      <alignment vertical="distributed"/>
    </xf>
    <xf numFmtId="0" fontId="2" fillId="2" borderId="9" xfId="0" applyFont="1" applyFill="1" applyBorder="1" applyAlignment="1">
      <alignment horizontal="center"/>
    </xf>
    <xf numFmtId="0" fontId="1" fillId="2" borderId="40" xfId="0" applyFont="1" applyFill="1" applyBorder="1" applyAlignment="1">
      <alignment vertical="distributed"/>
    </xf>
    <xf numFmtId="2" fontId="1" fillId="2" borderId="9" xfId="0" applyNumberFormat="1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24" xfId="0" applyFont="1" applyFill="1" applyBorder="1"/>
    <xf numFmtId="0" fontId="1" fillId="0" borderId="31" xfId="0" applyFont="1" applyBorder="1"/>
    <xf numFmtId="0" fontId="1" fillId="0" borderId="32" xfId="0" applyFont="1" applyBorder="1"/>
    <xf numFmtId="0" fontId="1" fillId="0" borderId="15" xfId="0" applyFont="1" applyBorder="1"/>
    <xf numFmtId="0" fontId="1" fillId="0" borderId="16" xfId="0" applyFont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2" fontId="3" fillId="2" borderId="34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2" fontId="2" fillId="2" borderId="5" xfId="0" applyNumberFormat="1" applyFont="1" applyFill="1" applyBorder="1" applyAlignment="1">
      <alignment horizontal="center"/>
    </xf>
    <xf numFmtId="0" fontId="1" fillId="2" borderId="14" xfId="0" applyFont="1" applyFill="1" applyBorder="1"/>
    <xf numFmtId="2" fontId="1" fillId="2" borderId="41" xfId="0" applyNumberFormat="1" applyFont="1" applyFill="1" applyBorder="1" applyAlignment="1">
      <alignment horizontal="center"/>
    </xf>
    <xf numFmtId="2" fontId="1" fillId="2" borderId="42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2" fontId="1" fillId="2" borderId="28" xfId="0" applyNumberFormat="1" applyFont="1" applyFill="1" applyBorder="1" applyAlignment="1">
      <alignment horizontal="center"/>
    </xf>
    <xf numFmtId="2" fontId="1" fillId="2" borderId="44" xfId="0" applyNumberFormat="1" applyFont="1" applyFill="1" applyBorder="1"/>
    <xf numFmtId="2" fontId="1" fillId="2" borderId="0" xfId="0" applyNumberFormat="1" applyFont="1" applyFill="1" applyAlignment="1">
      <alignment horizontal="center"/>
    </xf>
    <xf numFmtId="2" fontId="1" fillId="2" borderId="35" xfId="0" applyNumberFormat="1" applyFont="1" applyFill="1" applyBorder="1" applyAlignment="1">
      <alignment horizontal="center"/>
    </xf>
    <xf numFmtId="2" fontId="1" fillId="2" borderId="36" xfId="0" applyNumberFormat="1" applyFont="1" applyFill="1" applyBorder="1" applyAlignment="1">
      <alignment horizontal="center"/>
    </xf>
    <xf numFmtId="2" fontId="2" fillId="2" borderId="37" xfId="0" applyNumberFormat="1" applyFont="1" applyFill="1" applyBorder="1" applyAlignment="1">
      <alignment horizontal="center"/>
    </xf>
    <xf numFmtId="0" fontId="1" fillId="2" borderId="45" xfId="0" applyFont="1" applyFill="1" applyBorder="1"/>
    <xf numFmtId="0" fontId="1" fillId="2" borderId="46" xfId="0" applyFont="1" applyFill="1" applyBorder="1"/>
    <xf numFmtId="0" fontId="1" fillId="2" borderId="46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40" workbookViewId="0">
      <selection activeCell="E11" sqref="E11"/>
    </sheetView>
  </sheetViews>
  <sheetFormatPr defaultRowHeight="14.4" x14ac:dyDescent="0.3"/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3"/>
      <c r="J1" s="1"/>
      <c r="K1" s="1" t="s">
        <v>0</v>
      </c>
      <c r="L1" s="1"/>
      <c r="M1" s="2"/>
      <c r="N1" s="2"/>
      <c r="O1" s="2"/>
      <c r="P1" s="2"/>
      <c r="Q1" s="2"/>
      <c r="R1" s="2"/>
      <c r="S1" s="3"/>
    </row>
    <row r="2" spans="1:19" x14ac:dyDescent="0.3">
      <c r="A2" s="1"/>
      <c r="B2" s="1"/>
      <c r="C2" s="2"/>
      <c r="D2" s="2"/>
      <c r="E2" s="2"/>
      <c r="F2" s="2"/>
      <c r="G2" s="2"/>
      <c r="H2" s="2"/>
      <c r="I2" s="3"/>
      <c r="J2" s="1"/>
      <c r="K2" s="1"/>
      <c r="L2" s="1"/>
      <c r="M2" s="2"/>
      <c r="N2" s="2"/>
      <c r="O2" s="2"/>
      <c r="P2" s="2"/>
      <c r="Q2" s="2"/>
      <c r="R2" s="2"/>
      <c r="S2" s="3"/>
    </row>
    <row r="3" spans="1:19" ht="15" thickBot="1" x14ac:dyDescent="0.35">
      <c r="A3" s="1" t="s">
        <v>1</v>
      </c>
      <c r="B3" s="1"/>
      <c r="C3" s="2"/>
      <c r="D3" s="2"/>
      <c r="E3" s="2"/>
      <c r="F3" s="2"/>
      <c r="G3" s="2"/>
      <c r="H3" s="2"/>
      <c r="I3" s="3"/>
      <c r="J3" s="1"/>
      <c r="K3" s="1" t="s">
        <v>2</v>
      </c>
      <c r="L3" s="1"/>
      <c r="M3" s="2"/>
      <c r="N3" s="2"/>
      <c r="O3" s="2"/>
      <c r="P3" s="2"/>
      <c r="Q3" s="2"/>
      <c r="R3" s="2"/>
      <c r="S3" s="3"/>
    </row>
    <row r="4" spans="1:19" x14ac:dyDescent="0.3">
      <c r="A4" s="4" t="s">
        <v>3</v>
      </c>
      <c r="B4" s="5"/>
      <c r="C4" s="6" t="s">
        <v>4</v>
      </c>
      <c r="D4" s="7" t="s">
        <v>5</v>
      </c>
      <c r="E4" s="7"/>
      <c r="F4" s="7"/>
      <c r="G4" s="6" t="s">
        <v>6</v>
      </c>
      <c r="H4" s="6" t="s">
        <v>7</v>
      </c>
      <c r="I4" s="8" t="s">
        <v>8</v>
      </c>
      <c r="J4" s="1"/>
      <c r="K4" s="4" t="s">
        <v>3</v>
      </c>
      <c r="L4" s="5"/>
      <c r="M4" s="6" t="s">
        <v>4</v>
      </c>
      <c r="N4" s="7" t="s">
        <v>5</v>
      </c>
      <c r="O4" s="7"/>
      <c r="P4" s="7"/>
      <c r="Q4" s="6" t="s">
        <v>6</v>
      </c>
      <c r="R4" s="6" t="s">
        <v>7</v>
      </c>
      <c r="S4" s="8" t="s">
        <v>8</v>
      </c>
    </row>
    <row r="5" spans="1:19" x14ac:dyDescent="0.3">
      <c r="A5" s="9"/>
      <c r="B5" s="10"/>
      <c r="C5" s="11"/>
      <c r="D5" s="12" t="s">
        <v>9</v>
      </c>
      <c r="E5" s="12" t="s">
        <v>10</v>
      </c>
      <c r="F5" s="12" t="s">
        <v>11</v>
      </c>
      <c r="G5" s="11"/>
      <c r="H5" s="11"/>
      <c r="I5" s="13"/>
      <c r="J5" s="1"/>
      <c r="K5" s="9"/>
      <c r="L5" s="10"/>
      <c r="M5" s="11"/>
      <c r="N5" s="12" t="s">
        <v>9</v>
      </c>
      <c r="O5" s="12" t="s">
        <v>10</v>
      </c>
      <c r="P5" s="12" t="s">
        <v>11</v>
      </c>
      <c r="Q5" s="11"/>
      <c r="R5" s="11"/>
      <c r="S5" s="13"/>
    </row>
    <row r="6" spans="1:19" ht="15" thickBot="1" x14ac:dyDescent="0.35">
      <c r="A6" s="14" t="s">
        <v>12</v>
      </c>
      <c r="B6" s="15"/>
      <c r="C6" s="15"/>
      <c r="D6" s="15"/>
      <c r="E6" s="15"/>
      <c r="F6" s="15"/>
      <c r="G6" s="15"/>
      <c r="H6" s="15"/>
      <c r="I6" s="16"/>
      <c r="J6" s="1"/>
      <c r="K6" s="14" t="s">
        <v>12</v>
      </c>
      <c r="L6" s="15"/>
      <c r="M6" s="15"/>
      <c r="N6" s="15"/>
      <c r="O6" s="15"/>
      <c r="P6" s="15"/>
      <c r="Q6" s="15"/>
      <c r="R6" s="15"/>
      <c r="S6" s="16"/>
    </row>
    <row r="7" spans="1:19" ht="15" thickBot="1" x14ac:dyDescent="0.35">
      <c r="A7" s="17" t="s">
        <v>13</v>
      </c>
      <c r="B7" s="18"/>
      <c r="C7" s="19"/>
      <c r="D7" s="19"/>
      <c r="E7" s="19"/>
      <c r="F7" s="19"/>
      <c r="G7" s="19"/>
      <c r="H7" s="19"/>
      <c r="I7" s="20"/>
      <c r="J7" s="1"/>
      <c r="K7" s="17" t="s">
        <v>13</v>
      </c>
      <c r="L7" s="18"/>
      <c r="M7" s="19"/>
      <c r="N7" s="19"/>
      <c r="O7" s="19"/>
      <c r="P7" s="19"/>
      <c r="Q7" s="19"/>
      <c r="R7" s="19"/>
      <c r="S7" s="20"/>
    </row>
    <row r="8" spans="1:19" x14ac:dyDescent="0.3">
      <c r="A8" s="21" t="s">
        <v>14</v>
      </c>
      <c r="B8" s="22"/>
      <c r="C8" s="23">
        <v>150</v>
      </c>
      <c r="D8" s="24">
        <v>20.329999999999998</v>
      </c>
      <c r="E8" s="24">
        <v>30.6</v>
      </c>
      <c r="F8" s="24">
        <v>3.21</v>
      </c>
      <c r="G8" s="24">
        <v>370.22</v>
      </c>
      <c r="H8" s="24">
        <v>0.42799999999999999</v>
      </c>
      <c r="I8" s="25">
        <v>309</v>
      </c>
      <c r="J8" s="1"/>
      <c r="K8" s="21" t="s">
        <v>14</v>
      </c>
      <c r="L8" s="22"/>
      <c r="M8" s="23">
        <v>160</v>
      </c>
      <c r="N8" s="24">
        <v>21.71</v>
      </c>
      <c r="O8" s="24">
        <v>32.68</v>
      </c>
      <c r="P8" s="24">
        <v>3.42</v>
      </c>
      <c r="Q8" s="24">
        <v>395.42</v>
      </c>
      <c r="R8" s="24">
        <v>0.45</v>
      </c>
      <c r="S8" s="25">
        <v>309</v>
      </c>
    </row>
    <row r="9" spans="1:19" x14ac:dyDescent="0.3">
      <c r="A9" s="26" t="s">
        <v>15</v>
      </c>
      <c r="B9" s="27"/>
      <c r="C9" s="28">
        <v>50</v>
      </c>
      <c r="D9" s="29">
        <v>2</v>
      </c>
      <c r="E9" s="29">
        <v>20.83</v>
      </c>
      <c r="F9" s="29">
        <v>12.5</v>
      </c>
      <c r="G9" s="29">
        <v>172.3</v>
      </c>
      <c r="H9" s="29">
        <v>0</v>
      </c>
      <c r="I9" s="30" t="s">
        <v>16</v>
      </c>
      <c r="J9" s="1"/>
      <c r="K9" s="26" t="s">
        <v>15</v>
      </c>
      <c r="L9" s="27"/>
      <c r="M9" s="28">
        <v>50</v>
      </c>
      <c r="N9" s="29">
        <v>2</v>
      </c>
      <c r="O9" s="29">
        <v>20.83</v>
      </c>
      <c r="P9" s="29">
        <v>12.5</v>
      </c>
      <c r="Q9" s="29">
        <v>172.3</v>
      </c>
      <c r="R9" s="29">
        <v>0</v>
      </c>
      <c r="S9" s="30" t="s">
        <v>16</v>
      </c>
    </row>
    <row r="10" spans="1:19" x14ac:dyDescent="0.3">
      <c r="A10" s="26" t="s">
        <v>17</v>
      </c>
      <c r="B10" s="27"/>
      <c r="C10" s="28">
        <v>200</v>
      </c>
      <c r="D10" s="28">
        <v>200</v>
      </c>
      <c r="E10" s="31">
        <v>2.79</v>
      </c>
      <c r="F10" s="31">
        <v>3.19</v>
      </c>
      <c r="G10" s="31">
        <v>19.71</v>
      </c>
      <c r="H10" s="31">
        <v>118</v>
      </c>
      <c r="I10" s="32">
        <v>1.3</v>
      </c>
      <c r="J10" s="1"/>
      <c r="K10" s="26" t="s">
        <v>17</v>
      </c>
      <c r="L10" s="27"/>
      <c r="M10" s="28">
        <v>200</v>
      </c>
      <c r="N10" s="28">
        <v>200</v>
      </c>
      <c r="O10" s="31">
        <v>2.79</v>
      </c>
      <c r="P10" s="31">
        <v>3.19</v>
      </c>
      <c r="Q10" s="31">
        <v>19.71</v>
      </c>
      <c r="R10" s="31">
        <v>118</v>
      </c>
      <c r="S10" s="32">
        <v>1.3</v>
      </c>
    </row>
    <row r="11" spans="1:19" ht="15" thickBot="1" x14ac:dyDescent="0.35">
      <c r="A11" s="33" t="s">
        <v>18</v>
      </c>
      <c r="B11" s="34"/>
      <c r="C11" s="35">
        <v>100</v>
      </c>
      <c r="D11" s="36">
        <v>1.9</v>
      </c>
      <c r="E11" s="36">
        <v>8.9</v>
      </c>
      <c r="F11" s="36">
        <v>7.7</v>
      </c>
      <c r="G11" s="36">
        <v>119</v>
      </c>
      <c r="H11" s="36">
        <v>7</v>
      </c>
      <c r="I11" s="37">
        <v>115</v>
      </c>
      <c r="J11" s="1"/>
      <c r="K11" s="33" t="s">
        <v>18</v>
      </c>
      <c r="L11" s="34"/>
      <c r="M11" s="35">
        <v>100</v>
      </c>
      <c r="N11" s="36">
        <v>1.9</v>
      </c>
      <c r="O11" s="36">
        <v>8.9</v>
      </c>
      <c r="P11" s="36">
        <v>7.7</v>
      </c>
      <c r="Q11" s="36">
        <v>119</v>
      </c>
      <c r="R11" s="36">
        <v>7</v>
      </c>
      <c r="S11" s="37">
        <v>115</v>
      </c>
    </row>
    <row r="12" spans="1:19" ht="15" thickBot="1" x14ac:dyDescent="0.35">
      <c r="A12" s="38" t="s">
        <v>19</v>
      </c>
      <c r="B12" s="39"/>
      <c r="C12" s="40">
        <v>500</v>
      </c>
      <c r="D12" s="40">
        <f>SUM(D8:D11)</f>
        <v>224.23</v>
      </c>
      <c r="E12" s="40">
        <f>SUM(E8:E11)</f>
        <v>63.12</v>
      </c>
      <c r="F12" s="40">
        <f>SUM(F8:F11)</f>
        <v>26.6</v>
      </c>
      <c r="G12" s="40">
        <f>SUM(G8:G11)</f>
        <v>681.23</v>
      </c>
      <c r="H12" s="40">
        <f>SUM(H8:H11)</f>
        <v>125.428</v>
      </c>
      <c r="I12" s="41"/>
      <c r="J12" s="1"/>
      <c r="K12" s="38" t="s">
        <v>19</v>
      </c>
      <c r="L12" s="39"/>
      <c r="M12" s="40">
        <v>550</v>
      </c>
      <c r="N12" s="40">
        <f>SUM(N8:N11)</f>
        <v>225.61</v>
      </c>
      <c r="O12" s="40">
        <f>SUM(O8:O11)</f>
        <v>65.2</v>
      </c>
      <c r="P12" s="40">
        <f>SUM(P8:P11)</f>
        <v>26.81</v>
      </c>
      <c r="Q12" s="40">
        <f>SUM(Q8:Q11)</f>
        <v>706.43000000000006</v>
      </c>
      <c r="R12" s="40">
        <f>SUM(R8:R11)</f>
        <v>125.45</v>
      </c>
      <c r="S12" s="41"/>
    </row>
    <row r="13" spans="1:19" ht="15" thickBot="1" x14ac:dyDescent="0.35">
      <c r="A13" s="17" t="s">
        <v>20</v>
      </c>
      <c r="B13" s="18"/>
      <c r="C13" s="19"/>
      <c r="D13" s="19"/>
      <c r="E13" s="19"/>
      <c r="F13" s="19"/>
      <c r="G13" s="19"/>
      <c r="H13" s="19"/>
      <c r="I13" s="20"/>
      <c r="J13" s="1"/>
      <c r="K13" s="17" t="s">
        <v>20</v>
      </c>
      <c r="L13" s="18"/>
      <c r="M13" s="19"/>
      <c r="N13" s="19"/>
      <c r="O13" s="19"/>
      <c r="P13" s="19"/>
      <c r="Q13" s="19"/>
      <c r="R13" s="19"/>
      <c r="S13" s="20"/>
    </row>
    <row r="14" spans="1:19" x14ac:dyDescent="0.3">
      <c r="A14" s="42" t="s">
        <v>21</v>
      </c>
      <c r="B14" s="43"/>
      <c r="C14" s="44">
        <v>200</v>
      </c>
      <c r="D14" s="44">
        <v>0.99</v>
      </c>
      <c r="E14" s="44">
        <v>0.19</v>
      </c>
      <c r="F14" s="44">
        <v>20.61</v>
      </c>
      <c r="G14" s="44">
        <v>91.77</v>
      </c>
      <c r="H14" s="44">
        <v>3.99</v>
      </c>
      <c r="I14" s="45" t="s">
        <v>22</v>
      </c>
      <c r="J14" s="1"/>
      <c r="K14" s="42" t="s">
        <v>23</v>
      </c>
      <c r="L14" s="43"/>
      <c r="M14" s="44">
        <v>200</v>
      </c>
      <c r="N14" s="44">
        <v>0.99</v>
      </c>
      <c r="O14" s="44">
        <v>0.19</v>
      </c>
      <c r="P14" s="44">
        <v>20.61</v>
      </c>
      <c r="Q14" s="44">
        <v>91.77</v>
      </c>
      <c r="R14" s="44">
        <v>3.99</v>
      </c>
      <c r="S14" s="45" t="s">
        <v>22</v>
      </c>
    </row>
    <row r="15" spans="1:19" ht="15" thickBot="1" x14ac:dyDescent="0.35">
      <c r="A15" s="46" t="s">
        <v>24</v>
      </c>
      <c r="B15" s="47"/>
      <c r="C15" s="35">
        <v>15</v>
      </c>
      <c r="D15" s="35">
        <v>1.1200000000000001</v>
      </c>
      <c r="E15" s="35">
        <v>1.47</v>
      </c>
      <c r="F15" s="35">
        <v>11.17</v>
      </c>
      <c r="G15" s="35">
        <v>62.61</v>
      </c>
      <c r="H15" s="35">
        <v>0</v>
      </c>
      <c r="I15" s="37" t="s">
        <v>25</v>
      </c>
      <c r="J15" s="1"/>
      <c r="K15" s="46" t="s">
        <v>24</v>
      </c>
      <c r="L15" s="47"/>
      <c r="M15" s="35">
        <v>20</v>
      </c>
      <c r="N15" s="35">
        <v>1.5</v>
      </c>
      <c r="O15" s="35">
        <v>1.96</v>
      </c>
      <c r="P15" s="35">
        <v>14.88</v>
      </c>
      <c r="Q15" s="35">
        <v>83.4</v>
      </c>
      <c r="R15" s="35">
        <v>0</v>
      </c>
      <c r="S15" s="37" t="s">
        <v>25</v>
      </c>
    </row>
    <row r="16" spans="1:19" ht="15" thickBot="1" x14ac:dyDescent="0.35">
      <c r="A16" s="48" t="s">
        <v>26</v>
      </c>
      <c r="B16" s="49"/>
      <c r="C16" s="49"/>
      <c r="D16" s="50">
        <f>SUM(D14:D15)</f>
        <v>2.1100000000000003</v>
      </c>
      <c r="E16" s="50">
        <f>SUM(E14:E15)</f>
        <v>1.66</v>
      </c>
      <c r="F16" s="50">
        <f>SUM(F14:F15)</f>
        <v>31.78</v>
      </c>
      <c r="G16" s="50">
        <f>SUM(G14:G15)</f>
        <v>154.38</v>
      </c>
      <c r="H16" s="50">
        <f>SUM(H14:H15)</f>
        <v>3.99</v>
      </c>
      <c r="I16" s="51"/>
      <c r="J16" s="1"/>
      <c r="K16" s="48" t="s">
        <v>26</v>
      </c>
      <c r="L16" s="49"/>
      <c r="M16" s="49"/>
      <c r="N16" s="50">
        <f>SUM(N14:N15)</f>
        <v>2.4900000000000002</v>
      </c>
      <c r="O16" s="50">
        <f>SUM(O14:O15)</f>
        <v>2.15</v>
      </c>
      <c r="P16" s="50">
        <f>SUM(P14:P15)</f>
        <v>35.49</v>
      </c>
      <c r="Q16" s="50">
        <f>SUM(Q14:Q15)</f>
        <v>175.17000000000002</v>
      </c>
      <c r="R16" s="50">
        <f>SUM(R14:R15)</f>
        <v>3.99</v>
      </c>
      <c r="S16" s="51"/>
    </row>
    <row r="17" spans="1:19" ht="15" thickBot="1" x14ac:dyDescent="0.35">
      <c r="A17" s="52" t="s">
        <v>27</v>
      </c>
      <c r="B17" s="53"/>
      <c r="C17" s="54"/>
      <c r="D17" s="54"/>
      <c r="E17" s="54"/>
      <c r="F17" s="54"/>
      <c r="G17" s="54"/>
      <c r="H17" s="54"/>
      <c r="I17" s="55"/>
      <c r="J17" s="1"/>
      <c r="K17" s="52" t="s">
        <v>27</v>
      </c>
      <c r="L17" s="53"/>
      <c r="M17" s="54"/>
      <c r="N17" s="54"/>
      <c r="O17" s="54"/>
      <c r="P17" s="54"/>
      <c r="Q17" s="54"/>
      <c r="R17" s="54"/>
      <c r="S17" s="55"/>
    </row>
    <row r="18" spans="1:19" x14ac:dyDescent="0.3">
      <c r="A18" s="56" t="s">
        <v>28</v>
      </c>
      <c r="B18" s="57"/>
      <c r="C18" s="23">
        <v>80</v>
      </c>
      <c r="D18" s="58">
        <v>1.92</v>
      </c>
      <c r="E18" s="58">
        <v>5.68</v>
      </c>
      <c r="F18" s="58">
        <v>8.32</v>
      </c>
      <c r="G18" s="58">
        <v>92</v>
      </c>
      <c r="H18" s="58">
        <v>6.32</v>
      </c>
      <c r="I18" s="25" t="s">
        <v>29</v>
      </c>
      <c r="J18" s="1"/>
      <c r="K18" s="56" t="s">
        <v>28</v>
      </c>
      <c r="L18" s="57"/>
      <c r="M18" s="23">
        <v>100</v>
      </c>
      <c r="N18" s="58">
        <v>2.4</v>
      </c>
      <c r="O18" s="58">
        <v>7.1</v>
      </c>
      <c r="P18" s="58">
        <v>10.4</v>
      </c>
      <c r="Q18" s="58">
        <v>115</v>
      </c>
      <c r="R18" s="58">
        <v>7.9</v>
      </c>
      <c r="S18" s="25" t="s">
        <v>29</v>
      </c>
    </row>
    <row r="19" spans="1:19" x14ac:dyDescent="0.3">
      <c r="A19" s="26" t="s">
        <v>30</v>
      </c>
      <c r="B19" s="27"/>
      <c r="C19" s="28">
        <v>200</v>
      </c>
      <c r="D19" s="31">
        <v>4.0199999999999996</v>
      </c>
      <c r="E19" s="31">
        <v>9.0399999999999991</v>
      </c>
      <c r="F19" s="31">
        <v>25.9</v>
      </c>
      <c r="G19" s="31">
        <v>97</v>
      </c>
      <c r="H19" s="31">
        <v>6.13</v>
      </c>
      <c r="I19" s="30" t="s">
        <v>31</v>
      </c>
      <c r="J19" s="1"/>
      <c r="K19" s="26" t="s">
        <v>30</v>
      </c>
      <c r="L19" s="27"/>
      <c r="M19" s="28">
        <v>250</v>
      </c>
      <c r="N19" s="31">
        <v>5.03</v>
      </c>
      <c r="O19" s="31">
        <v>11.3</v>
      </c>
      <c r="P19" s="31">
        <v>32.380000000000003</v>
      </c>
      <c r="Q19" s="31">
        <v>121.25</v>
      </c>
      <c r="R19" s="31">
        <v>7.67</v>
      </c>
      <c r="S19" s="30" t="s">
        <v>31</v>
      </c>
    </row>
    <row r="20" spans="1:19" x14ac:dyDescent="0.3">
      <c r="A20" s="26" t="s">
        <v>32</v>
      </c>
      <c r="B20" s="27"/>
      <c r="C20" s="28">
        <v>12</v>
      </c>
      <c r="D20" s="31">
        <v>0.31</v>
      </c>
      <c r="E20" s="31">
        <v>1.8</v>
      </c>
      <c r="F20" s="31">
        <v>0.43</v>
      </c>
      <c r="G20" s="31">
        <v>19.2</v>
      </c>
      <c r="H20" s="31">
        <v>3.99</v>
      </c>
      <c r="I20" s="30"/>
      <c r="J20" s="1"/>
      <c r="K20" s="26" t="s">
        <v>32</v>
      </c>
      <c r="L20" s="27"/>
      <c r="M20" s="28">
        <v>12</v>
      </c>
      <c r="N20" s="31">
        <v>0.31</v>
      </c>
      <c r="O20" s="31">
        <v>1.8</v>
      </c>
      <c r="P20" s="31">
        <v>0.43</v>
      </c>
      <c r="Q20" s="31">
        <v>19.2</v>
      </c>
      <c r="R20" s="31">
        <v>3.99</v>
      </c>
      <c r="S20" s="30"/>
    </row>
    <row r="21" spans="1:19" x14ac:dyDescent="0.3">
      <c r="A21" s="26" t="s">
        <v>33</v>
      </c>
      <c r="B21" s="27"/>
      <c r="C21" s="28">
        <v>90</v>
      </c>
      <c r="D21" s="31">
        <v>9.9</v>
      </c>
      <c r="E21" s="31">
        <v>10.53</v>
      </c>
      <c r="F21" s="31">
        <v>7.02</v>
      </c>
      <c r="G21" s="31">
        <v>162</v>
      </c>
      <c r="H21" s="31">
        <v>0.09</v>
      </c>
      <c r="I21" s="30" t="s">
        <v>34</v>
      </c>
      <c r="J21" s="1"/>
      <c r="K21" s="26" t="s">
        <v>33</v>
      </c>
      <c r="L21" s="27"/>
      <c r="M21" s="28">
        <v>100</v>
      </c>
      <c r="N21" s="31">
        <v>11</v>
      </c>
      <c r="O21" s="31">
        <v>11.7</v>
      </c>
      <c r="P21" s="31">
        <v>7.8</v>
      </c>
      <c r="Q21" s="31">
        <v>180</v>
      </c>
      <c r="R21" s="31">
        <v>0.1</v>
      </c>
      <c r="S21" s="30" t="s">
        <v>34</v>
      </c>
    </row>
    <row r="22" spans="1:19" x14ac:dyDescent="0.3">
      <c r="A22" s="26" t="s">
        <v>35</v>
      </c>
      <c r="B22" s="59"/>
      <c r="C22" s="28">
        <v>150</v>
      </c>
      <c r="D22" s="31">
        <v>8.0500000000000007</v>
      </c>
      <c r="E22" s="31">
        <v>4.32</v>
      </c>
      <c r="F22" s="31">
        <v>36.049999999999997</v>
      </c>
      <c r="G22" s="31">
        <v>215.01</v>
      </c>
      <c r="H22" s="31">
        <v>1.56</v>
      </c>
      <c r="I22" s="30" t="s">
        <v>36</v>
      </c>
      <c r="J22" s="1"/>
      <c r="K22" s="60" t="s">
        <v>35</v>
      </c>
      <c r="L22" s="61"/>
      <c r="M22" s="28">
        <v>180</v>
      </c>
      <c r="N22" s="31">
        <v>9.6999999999999993</v>
      </c>
      <c r="O22" s="31">
        <v>5.22</v>
      </c>
      <c r="P22" s="31">
        <v>43.47</v>
      </c>
      <c r="Q22" s="31">
        <v>259.29000000000002</v>
      </c>
      <c r="R22" s="31">
        <v>1.59</v>
      </c>
      <c r="S22" s="30" t="s">
        <v>36</v>
      </c>
    </row>
    <row r="23" spans="1:19" x14ac:dyDescent="0.3">
      <c r="A23" s="60" t="s">
        <v>37</v>
      </c>
      <c r="B23" s="61"/>
      <c r="C23" s="28">
        <v>180</v>
      </c>
      <c r="D23" s="31">
        <v>0.45</v>
      </c>
      <c r="E23" s="31">
        <v>0</v>
      </c>
      <c r="F23" s="31">
        <v>24.32</v>
      </c>
      <c r="G23" s="31">
        <v>99.09</v>
      </c>
      <c r="H23" s="31">
        <v>0.45</v>
      </c>
      <c r="I23" s="30" t="s">
        <v>38</v>
      </c>
      <c r="J23" s="1"/>
      <c r="K23" s="60" t="s">
        <v>39</v>
      </c>
      <c r="L23" s="61"/>
      <c r="M23" s="28">
        <v>180</v>
      </c>
      <c r="N23" s="31">
        <v>0.45</v>
      </c>
      <c r="O23" s="31">
        <v>0</v>
      </c>
      <c r="P23" s="31">
        <v>24.32</v>
      </c>
      <c r="Q23" s="31">
        <v>99.09</v>
      </c>
      <c r="R23" s="31">
        <v>0.45</v>
      </c>
      <c r="S23" s="30" t="s">
        <v>38</v>
      </c>
    </row>
    <row r="24" spans="1:19" x14ac:dyDescent="0.3">
      <c r="A24" s="60" t="s">
        <v>40</v>
      </c>
      <c r="B24" s="61"/>
      <c r="C24" s="28">
        <v>80</v>
      </c>
      <c r="D24" s="31">
        <v>6.08</v>
      </c>
      <c r="E24" s="31">
        <v>0.64</v>
      </c>
      <c r="F24" s="31">
        <v>39.36</v>
      </c>
      <c r="G24" s="31">
        <v>188</v>
      </c>
      <c r="H24" s="31">
        <v>0</v>
      </c>
      <c r="I24" s="30" t="s">
        <v>41</v>
      </c>
      <c r="J24" s="1"/>
      <c r="K24" s="60" t="s">
        <v>40</v>
      </c>
      <c r="L24" s="61"/>
      <c r="M24" s="28">
        <v>113</v>
      </c>
      <c r="N24" s="62">
        <v>8.59</v>
      </c>
      <c r="O24" s="62">
        <v>0.68</v>
      </c>
      <c r="P24" s="62">
        <v>55.82</v>
      </c>
      <c r="Q24" s="62">
        <v>266</v>
      </c>
      <c r="R24" s="31">
        <v>0</v>
      </c>
      <c r="S24" s="30" t="s">
        <v>41</v>
      </c>
    </row>
    <row r="25" spans="1:19" ht="15" thickBot="1" x14ac:dyDescent="0.35">
      <c r="A25" s="63" t="s">
        <v>42</v>
      </c>
      <c r="B25" s="64"/>
      <c r="C25" s="35">
        <v>50</v>
      </c>
      <c r="D25" s="36">
        <v>3.32</v>
      </c>
      <c r="E25" s="36">
        <v>0.66</v>
      </c>
      <c r="F25" s="36">
        <v>16.600000000000001</v>
      </c>
      <c r="G25" s="36">
        <v>86.65</v>
      </c>
      <c r="H25" s="36">
        <v>0</v>
      </c>
      <c r="I25" s="37" t="s">
        <v>43</v>
      </c>
      <c r="J25" s="1"/>
      <c r="K25" s="63" t="s">
        <v>42</v>
      </c>
      <c r="L25" s="64"/>
      <c r="M25" s="35">
        <v>80</v>
      </c>
      <c r="N25" s="65">
        <v>5.31</v>
      </c>
      <c r="O25" s="65">
        <v>1.05</v>
      </c>
      <c r="P25" s="65">
        <v>26.56</v>
      </c>
      <c r="Q25" s="65">
        <v>138.63999999999999</v>
      </c>
      <c r="R25" s="65">
        <v>0</v>
      </c>
      <c r="S25" s="37" t="s">
        <v>43</v>
      </c>
    </row>
    <row r="26" spans="1:19" ht="15" thickBot="1" x14ac:dyDescent="0.35">
      <c r="A26" s="66"/>
      <c r="B26" s="67"/>
      <c r="C26" s="68"/>
      <c r="D26" s="69"/>
      <c r="E26" s="69"/>
      <c r="F26" s="69"/>
      <c r="G26" s="69"/>
      <c r="H26" s="69"/>
      <c r="I26" s="51"/>
      <c r="J26" s="1"/>
      <c r="K26" s="66"/>
      <c r="L26" s="67"/>
      <c r="M26" s="68"/>
      <c r="N26" s="69"/>
      <c r="O26" s="69"/>
      <c r="P26" s="69"/>
      <c r="Q26" s="69"/>
      <c r="R26" s="69"/>
      <c r="S26" s="51"/>
    </row>
    <row r="27" spans="1:19" ht="15" thickBot="1" x14ac:dyDescent="0.35">
      <c r="A27" s="70" t="s">
        <v>44</v>
      </c>
      <c r="B27" s="71"/>
      <c r="C27" s="72">
        <f t="shared" ref="C27:H27" si="0">SUM(C18:C26)</f>
        <v>842</v>
      </c>
      <c r="D27" s="72">
        <f t="shared" si="0"/>
        <v>34.049999999999997</v>
      </c>
      <c r="E27" s="72">
        <f t="shared" si="0"/>
        <v>32.669999999999995</v>
      </c>
      <c r="F27" s="72">
        <f t="shared" si="0"/>
        <v>157.99999999999997</v>
      </c>
      <c r="G27" s="72">
        <f t="shared" si="0"/>
        <v>958.95</v>
      </c>
      <c r="H27" s="72">
        <f t="shared" si="0"/>
        <v>18.539999999999996</v>
      </c>
      <c r="I27" s="73"/>
      <c r="J27" s="1"/>
      <c r="K27" s="70" t="s">
        <v>44</v>
      </c>
      <c r="L27" s="71"/>
      <c r="M27" s="72">
        <f t="shared" ref="M27:R27" si="1">SUM(M18:M26)</f>
        <v>1015</v>
      </c>
      <c r="N27" s="72">
        <f t="shared" si="1"/>
        <v>42.79</v>
      </c>
      <c r="O27" s="72">
        <f t="shared" si="1"/>
        <v>38.849999999999994</v>
      </c>
      <c r="P27" s="72">
        <f t="shared" si="1"/>
        <v>201.17999999999998</v>
      </c>
      <c r="Q27" s="72">
        <f t="shared" si="1"/>
        <v>1198.4699999999998</v>
      </c>
      <c r="R27" s="72">
        <f t="shared" si="1"/>
        <v>21.700000000000003</v>
      </c>
      <c r="S27" s="73"/>
    </row>
    <row r="28" spans="1:19" ht="15" thickBot="1" x14ac:dyDescent="0.35">
      <c r="A28" s="17" t="s">
        <v>45</v>
      </c>
      <c r="B28" s="18"/>
      <c r="C28" s="19"/>
      <c r="D28" s="19"/>
      <c r="E28" s="19"/>
      <c r="F28" s="19"/>
      <c r="G28" s="19"/>
      <c r="H28" s="19"/>
      <c r="I28" s="20"/>
      <c r="J28" s="1"/>
      <c r="K28" s="17" t="s">
        <v>45</v>
      </c>
      <c r="L28" s="18"/>
      <c r="M28" s="19"/>
      <c r="N28" s="19"/>
      <c r="O28" s="19"/>
      <c r="P28" s="19"/>
      <c r="Q28" s="19"/>
      <c r="R28" s="19"/>
      <c r="S28" s="20"/>
    </row>
    <row r="29" spans="1:19" x14ac:dyDescent="0.3">
      <c r="A29" s="21" t="s">
        <v>46</v>
      </c>
      <c r="B29" s="22"/>
      <c r="C29" s="23">
        <v>185</v>
      </c>
      <c r="D29" s="24">
        <v>0.62</v>
      </c>
      <c r="E29" s="24" t="s">
        <v>47</v>
      </c>
      <c r="F29" s="24">
        <v>19.45</v>
      </c>
      <c r="G29" s="24">
        <v>43.39</v>
      </c>
      <c r="H29" s="24">
        <v>0.74</v>
      </c>
      <c r="I29" s="25" t="s">
        <v>48</v>
      </c>
      <c r="J29" s="1"/>
      <c r="K29" s="21" t="s">
        <v>46</v>
      </c>
      <c r="L29" s="22"/>
      <c r="M29" s="23">
        <v>185</v>
      </c>
      <c r="N29" s="24">
        <v>0.62</v>
      </c>
      <c r="O29" s="24" t="s">
        <v>47</v>
      </c>
      <c r="P29" s="24">
        <v>19.45</v>
      </c>
      <c r="Q29" s="24">
        <v>43.39</v>
      </c>
      <c r="R29" s="24">
        <v>0.74</v>
      </c>
      <c r="S29" s="25" t="s">
        <v>48</v>
      </c>
    </row>
    <row r="30" spans="1:19" x14ac:dyDescent="0.3">
      <c r="A30" s="74" t="s">
        <v>49</v>
      </c>
      <c r="B30" s="75"/>
      <c r="C30" s="28">
        <v>60</v>
      </c>
      <c r="D30" s="28">
        <v>5.0999999999999996</v>
      </c>
      <c r="E30" s="28">
        <v>2.8</v>
      </c>
      <c r="F30" s="28">
        <v>35.299999999999997</v>
      </c>
      <c r="G30" s="28">
        <v>187</v>
      </c>
      <c r="H30" s="28">
        <v>0</v>
      </c>
      <c r="I30" s="30" t="s">
        <v>50</v>
      </c>
      <c r="J30" s="1"/>
      <c r="K30" s="74" t="s">
        <v>49</v>
      </c>
      <c r="L30" s="75"/>
      <c r="M30" s="28">
        <v>100</v>
      </c>
      <c r="N30" s="28">
        <v>8.4600000000000009</v>
      </c>
      <c r="O30" s="28">
        <v>4.6399999999999997</v>
      </c>
      <c r="P30" s="28">
        <v>58.59</v>
      </c>
      <c r="Q30" s="28">
        <v>310.42</v>
      </c>
      <c r="R30" s="28">
        <v>0</v>
      </c>
      <c r="S30" s="30" t="s">
        <v>50</v>
      </c>
    </row>
    <row r="31" spans="1:19" x14ac:dyDescent="0.3">
      <c r="A31" s="60" t="s">
        <v>51</v>
      </c>
      <c r="B31" s="61"/>
      <c r="C31" s="28">
        <v>100</v>
      </c>
      <c r="D31" s="31">
        <v>1.44</v>
      </c>
      <c r="E31" s="31">
        <v>2</v>
      </c>
      <c r="F31" s="31">
        <v>12.8</v>
      </c>
      <c r="G31" s="31">
        <v>111.2</v>
      </c>
      <c r="H31" s="31">
        <v>0.8</v>
      </c>
      <c r="I31" s="30"/>
      <c r="J31" s="1"/>
      <c r="K31" s="60" t="s">
        <v>51</v>
      </c>
      <c r="L31" s="61"/>
      <c r="M31" s="28">
        <v>100</v>
      </c>
      <c r="N31" s="31">
        <v>1.44</v>
      </c>
      <c r="O31" s="31">
        <v>2</v>
      </c>
      <c r="P31" s="31">
        <v>12.8</v>
      </c>
      <c r="Q31" s="31">
        <v>111.2</v>
      </c>
      <c r="R31" s="31">
        <v>0.8</v>
      </c>
      <c r="S31" s="30"/>
    </row>
    <row r="32" spans="1:19" ht="15" thickBot="1" x14ac:dyDescent="0.35">
      <c r="A32" s="76" t="s">
        <v>52</v>
      </c>
      <c r="B32" s="77"/>
      <c r="C32" s="50">
        <f t="shared" ref="C32:H32" si="2">SUM(C29:C31)</f>
        <v>345</v>
      </c>
      <c r="D32" s="50">
        <f t="shared" si="2"/>
        <v>7.16</v>
      </c>
      <c r="E32" s="50">
        <f t="shared" si="2"/>
        <v>4.8</v>
      </c>
      <c r="F32" s="50">
        <f t="shared" si="2"/>
        <v>67.55</v>
      </c>
      <c r="G32" s="50">
        <f t="shared" si="2"/>
        <v>341.59</v>
      </c>
      <c r="H32" s="50">
        <f t="shared" si="2"/>
        <v>1.54</v>
      </c>
      <c r="I32" s="78"/>
      <c r="J32" s="1"/>
      <c r="K32" s="79" t="s">
        <v>52</v>
      </c>
      <c r="L32" s="80"/>
      <c r="M32" s="81">
        <f t="shared" ref="M32:R32" si="3">SUM(M29:M31)</f>
        <v>385</v>
      </c>
      <c r="N32" s="81">
        <f t="shared" si="3"/>
        <v>10.52</v>
      </c>
      <c r="O32" s="81">
        <f t="shared" si="3"/>
        <v>6.64</v>
      </c>
      <c r="P32" s="81">
        <f t="shared" si="3"/>
        <v>90.84</v>
      </c>
      <c r="Q32" s="81">
        <f t="shared" si="3"/>
        <v>465.01</v>
      </c>
      <c r="R32" s="81">
        <f t="shared" si="3"/>
        <v>1.54</v>
      </c>
      <c r="S32" s="82"/>
    </row>
    <row r="33" spans="1:19" ht="15" thickBot="1" x14ac:dyDescent="0.35">
      <c r="A33" s="17" t="s">
        <v>53</v>
      </c>
      <c r="B33" s="18"/>
      <c r="C33" s="19"/>
      <c r="D33" s="19"/>
      <c r="E33" s="19"/>
      <c r="F33" s="19"/>
      <c r="G33" s="19"/>
      <c r="H33" s="19"/>
      <c r="I33" s="20"/>
      <c r="J33" s="1"/>
      <c r="K33" s="17" t="s">
        <v>53</v>
      </c>
      <c r="L33" s="18"/>
      <c r="M33" s="19"/>
      <c r="N33" s="19"/>
      <c r="O33" s="19"/>
      <c r="P33" s="19"/>
      <c r="Q33" s="19"/>
      <c r="R33" s="19"/>
      <c r="S33" s="20"/>
    </row>
    <row r="34" spans="1:19" x14ac:dyDescent="0.3">
      <c r="A34" s="56" t="s">
        <v>54</v>
      </c>
      <c r="B34" s="57"/>
      <c r="C34" s="23">
        <v>80</v>
      </c>
      <c r="D34" s="24">
        <v>0.72</v>
      </c>
      <c r="E34" s="24">
        <v>4.08</v>
      </c>
      <c r="F34" s="24">
        <v>2.88</v>
      </c>
      <c r="G34" s="24">
        <v>51.22</v>
      </c>
      <c r="H34" s="24">
        <v>11.28</v>
      </c>
      <c r="I34" s="25" t="s">
        <v>55</v>
      </c>
      <c r="J34" s="1"/>
      <c r="K34" s="56" t="s">
        <v>54</v>
      </c>
      <c r="L34" s="57"/>
      <c r="M34" s="23">
        <v>100</v>
      </c>
      <c r="N34" s="24">
        <v>0.9</v>
      </c>
      <c r="O34" s="24">
        <v>5.0999999999999996</v>
      </c>
      <c r="P34" s="24">
        <v>3.6</v>
      </c>
      <c r="Q34" s="24">
        <v>64.02</v>
      </c>
      <c r="R34" s="24">
        <v>14.1</v>
      </c>
      <c r="S34" s="25" t="s">
        <v>55</v>
      </c>
    </row>
    <row r="35" spans="1:19" x14ac:dyDescent="0.3">
      <c r="A35" s="26" t="s">
        <v>56</v>
      </c>
      <c r="B35" s="27"/>
      <c r="C35" s="28">
        <v>80</v>
      </c>
      <c r="D35" s="31">
        <v>11.16</v>
      </c>
      <c r="E35" s="31">
        <v>1.68</v>
      </c>
      <c r="F35" s="31">
        <v>7.7</v>
      </c>
      <c r="G35" s="31">
        <v>90.72</v>
      </c>
      <c r="H35" s="31">
        <v>0.32</v>
      </c>
      <c r="I35" s="83" t="s">
        <v>57</v>
      </c>
      <c r="J35" s="1"/>
      <c r="K35" s="26" t="s">
        <v>56</v>
      </c>
      <c r="L35" s="27"/>
      <c r="M35" s="28">
        <v>140</v>
      </c>
      <c r="N35" s="31">
        <v>19.46</v>
      </c>
      <c r="O35" s="31">
        <v>2.94</v>
      </c>
      <c r="P35" s="31">
        <v>13.44</v>
      </c>
      <c r="Q35" s="31">
        <v>158.19999999999999</v>
      </c>
      <c r="R35" s="31">
        <v>0.56000000000000005</v>
      </c>
      <c r="S35" s="83" t="s">
        <v>57</v>
      </c>
    </row>
    <row r="36" spans="1:19" x14ac:dyDescent="0.3">
      <c r="A36" s="26"/>
      <c r="B36" s="27"/>
      <c r="C36" s="28"/>
      <c r="D36" s="31"/>
      <c r="E36" s="31"/>
      <c r="F36" s="31"/>
      <c r="G36" s="31"/>
      <c r="H36" s="31"/>
      <c r="I36" s="30"/>
      <c r="J36" s="1"/>
      <c r="K36" s="26"/>
      <c r="L36" s="27"/>
      <c r="M36" s="28"/>
      <c r="N36" s="31"/>
      <c r="O36" s="31"/>
      <c r="P36" s="31"/>
      <c r="Q36" s="31"/>
      <c r="R36" s="31"/>
      <c r="S36" s="30"/>
    </row>
    <row r="37" spans="1:19" x14ac:dyDescent="0.3">
      <c r="A37" s="26" t="s">
        <v>58</v>
      </c>
      <c r="B37" s="27"/>
      <c r="C37" s="28">
        <v>180</v>
      </c>
      <c r="D37" s="31">
        <v>6.48</v>
      </c>
      <c r="E37" s="31">
        <v>7.08</v>
      </c>
      <c r="F37" s="31">
        <v>41.25</v>
      </c>
      <c r="G37" s="31">
        <v>255.02</v>
      </c>
      <c r="H37" s="31">
        <v>0</v>
      </c>
      <c r="I37" s="83" t="s">
        <v>59</v>
      </c>
      <c r="J37" s="1"/>
      <c r="K37" s="26" t="s">
        <v>58</v>
      </c>
      <c r="L37" s="27"/>
      <c r="M37" s="28">
        <v>200</v>
      </c>
      <c r="N37" s="31">
        <v>7.93</v>
      </c>
      <c r="O37" s="31">
        <v>8.6</v>
      </c>
      <c r="P37" s="31">
        <v>50.88</v>
      </c>
      <c r="Q37" s="31">
        <v>312</v>
      </c>
      <c r="R37" s="31">
        <v>0</v>
      </c>
      <c r="S37" s="83" t="s">
        <v>59</v>
      </c>
    </row>
    <row r="38" spans="1:19" x14ac:dyDescent="0.3">
      <c r="A38" s="84" t="s">
        <v>60</v>
      </c>
      <c r="B38" s="85"/>
      <c r="C38" s="28">
        <v>200</v>
      </c>
      <c r="D38" s="31">
        <v>0.1</v>
      </c>
      <c r="E38" s="31">
        <v>0</v>
      </c>
      <c r="F38" s="31">
        <v>15.2</v>
      </c>
      <c r="G38" s="31">
        <v>61</v>
      </c>
      <c r="H38" s="31">
        <v>2.8</v>
      </c>
      <c r="I38" s="86" t="s">
        <v>61</v>
      </c>
      <c r="J38" s="1"/>
      <c r="K38" s="87" t="s">
        <v>60</v>
      </c>
      <c r="L38" s="85"/>
      <c r="M38" s="28">
        <v>200</v>
      </c>
      <c r="N38" s="31">
        <v>0.1</v>
      </c>
      <c r="O38" s="31">
        <v>0</v>
      </c>
      <c r="P38" s="31">
        <v>15.2</v>
      </c>
      <c r="Q38" s="31">
        <v>61</v>
      </c>
      <c r="R38" s="31">
        <v>2.8</v>
      </c>
      <c r="S38" s="30" t="s">
        <v>61</v>
      </c>
    </row>
    <row r="39" spans="1:19" x14ac:dyDescent="0.3">
      <c r="A39" s="26"/>
      <c r="B39" s="27"/>
      <c r="C39" s="28"/>
      <c r="D39" s="88"/>
      <c r="E39" s="88"/>
      <c r="F39" s="88"/>
      <c r="G39" s="88"/>
      <c r="H39" s="29"/>
      <c r="I39" s="30"/>
      <c r="J39" s="1"/>
      <c r="K39" s="26"/>
      <c r="L39" s="27"/>
      <c r="M39" s="28"/>
      <c r="N39" s="88"/>
      <c r="O39" s="88"/>
      <c r="P39" s="88"/>
      <c r="Q39" s="88"/>
      <c r="R39" s="29"/>
      <c r="S39" s="30"/>
    </row>
    <row r="40" spans="1:19" x14ac:dyDescent="0.3">
      <c r="A40" s="60" t="s">
        <v>62</v>
      </c>
      <c r="B40" s="61"/>
      <c r="C40" s="28">
        <v>30</v>
      </c>
      <c r="D40" s="31">
        <v>2</v>
      </c>
      <c r="E40" s="31">
        <v>0.4</v>
      </c>
      <c r="F40" s="31">
        <v>10</v>
      </c>
      <c r="G40" s="31">
        <v>52.2</v>
      </c>
      <c r="H40" s="31">
        <v>0</v>
      </c>
      <c r="I40" s="30" t="s">
        <v>43</v>
      </c>
      <c r="J40" s="1"/>
      <c r="K40" s="60" t="s">
        <v>62</v>
      </c>
      <c r="L40" s="61"/>
      <c r="M40" s="28">
        <v>40</v>
      </c>
      <c r="N40" s="31">
        <v>2.2000000000000002</v>
      </c>
      <c r="O40" s="31">
        <v>0.4</v>
      </c>
      <c r="P40" s="31">
        <v>11</v>
      </c>
      <c r="Q40" s="31">
        <v>57.4</v>
      </c>
      <c r="R40" s="31">
        <v>0</v>
      </c>
      <c r="S40" s="30" t="s">
        <v>43</v>
      </c>
    </row>
    <row r="41" spans="1:19" x14ac:dyDescent="0.3">
      <c r="A41" s="26"/>
      <c r="B41" s="27"/>
      <c r="C41" s="28"/>
      <c r="D41" s="31"/>
      <c r="E41" s="31"/>
      <c r="F41" s="31"/>
      <c r="G41" s="31"/>
      <c r="H41" s="31"/>
      <c r="I41" s="30"/>
      <c r="J41" s="1"/>
      <c r="K41" s="26"/>
      <c r="L41" s="27"/>
      <c r="M41" s="28"/>
      <c r="N41" s="31"/>
      <c r="O41" s="31"/>
      <c r="P41" s="31"/>
      <c r="Q41" s="31"/>
      <c r="R41" s="31"/>
      <c r="S41" s="30"/>
    </row>
    <row r="42" spans="1:19" ht="15" thickBot="1" x14ac:dyDescent="0.35">
      <c r="A42" s="89"/>
      <c r="B42" s="90"/>
      <c r="C42" s="35"/>
      <c r="D42" s="65"/>
      <c r="E42" s="65"/>
      <c r="F42" s="65"/>
      <c r="G42" s="65"/>
      <c r="H42" s="65"/>
      <c r="I42" s="37"/>
      <c r="J42" s="1"/>
      <c r="K42" s="89"/>
      <c r="L42" s="90"/>
      <c r="M42" s="35"/>
      <c r="N42" s="65"/>
      <c r="O42" s="65"/>
      <c r="P42" s="65"/>
      <c r="Q42" s="65"/>
      <c r="R42" s="65"/>
      <c r="S42" s="37"/>
    </row>
    <row r="43" spans="1:19" ht="15" thickBot="1" x14ac:dyDescent="0.35">
      <c r="A43" s="79" t="s">
        <v>63</v>
      </c>
      <c r="B43" s="80"/>
      <c r="C43" s="81">
        <f t="shared" ref="C43:H43" si="4">SUM(C34:C42)</f>
        <v>570</v>
      </c>
      <c r="D43" s="81">
        <f t="shared" si="4"/>
        <v>20.46</v>
      </c>
      <c r="E43" s="81">
        <f t="shared" si="4"/>
        <v>13.24</v>
      </c>
      <c r="F43" s="81">
        <f t="shared" si="4"/>
        <v>77.03</v>
      </c>
      <c r="G43" s="81">
        <f t="shared" si="4"/>
        <v>510.16</v>
      </c>
      <c r="H43" s="81">
        <f t="shared" si="4"/>
        <v>14.399999999999999</v>
      </c>
      <c r="I43" s="82"/>
      <c r="J43" s="1"/>
      <c r="K43" s="79" t="s">
        <v>63</v>
      </c>
      <c r="L43" s="80"/>
      <c r="M43" s="81">
        <f t="shared" ref="M43:R43" si="5">SUM(M34:M42)</f>
        <v>680</v>
      </c>
      <c r="N43" s="81">
        <f t="shared" si="5"/>
        <v>30.59</v>
      </c>
      <c r="O43" s="81">
        <f t="shared" si="5"/>
        <v>17.04</v>
      </c>
      <c r="P43" s="81">
        <f t="shared" si="5"/>
        <v>94.12</v>
      </c>
      <c r="Q43" s="81">
        <f t="shared" si="5"/>
        <v>652.62</v>
      </c>
      <c r="R43" s="81">
        <f t="shared" si="5"/>
        <v>17.46</v>
      </c>
      <c r="S43" s="82"/>
    </row>
    <row r="44" spans="1:19" ht="15" thickBot="1" x14ac:dyDescent="0.35">
      <c r="A44" s="52" t="s">
        <v>64</v>
      </c>
      <c r="B44" s="53"/>
      <c r="C44" s="91"/>
      <c r="D44" s="91"/>
      <c r="E44" s="91"/>
      <c r="F44" s="91"/>
      <c r="G44" s="91"/>
      <c r="H44" s="91"/>
      <c r="I44" s="92"/>
      <c r="J44" s="1"/>
      <c r="K44" s="17" t="s">
        <v>64</v>
      </c>
      <c r="L44" s="18"/>
      <c r="M44" s="93"/>
      <c r="N44" s="93"/>
      <c r="O44" s="93"/>
      <c r="P44" s="93"/>
      <c r="Q44" s="93"/>
      <c r="R44" s="93"/>
      <c r="S44" s="94"/>
    </row>
    <row r="45" spans="1:19" x14ac:dyDescent="0.3">
      <c r="A45" s="56" t="s">
        <v>65</v>
      </c>
      <c r="B45" s="57"/>
      <c r="C45" s="23">
        <v>185</v>
      </c>
      <c r="D45" s="58">
        <v>5.18</v>
      </c>
      <c r="E45" s="58">
        <v>5.9</v>
      </c>
      <c r="F45" s="58">
        <v>7.57</v>
      </c>
      <c r="G45" s="58">
        <v>92.5</v>
      </c>
      <c r="H45" s="58">
        <v>1.28</v>
      </c>
      <c r="I45" s="25" t="s">
        <v>66</v>
      </c>
      <c r="J45" s="1"/>
      <c r="K45" s="56" t="s">
        <v>65</v>
      </c>
      <c r="L45" s="57"/>
      <c r="M45" s="23">
        <v>200</v>
      </c>
      <c r="N45" s="58">
        <v>5.79</v>
      </c>
      <c r="O45" s="58">
        <v>4.99</v>
      </c>
      <c r="P45" s="58">
        <v>7.99</v>
      </c>
      <c r="Q45" s="58">
        <v>99.9</v>
      </c>
      <c r="R45" s="58">
        <v>1.39</v>
      </c>
      <c r="S45" s="25" t="s">
        <v>66</v>
      </c>
    </row>
    <row r="46" spans="1:19" ht="15" thickBot="1" x14ac:dyDescent="0.35">
      <c r="A46" s="46" t="s">
        <v>67</v>
      </c>
      <c r="B46" s="47"/>
      <c r="C46" s="35">
        <v>200</v>
      </c>
      <c r="D46" s="36">
        <v>3</v>
      </c>
      <c r="E46" s="36">
        <v>1</v>
      </c>
      <c r="F46" s="36">
        <v>42</v>
      </c>
      <c r="G46" s="36">
        <v>192</v>
      </c>
      <c r="H46" s="36">
        <v>20</v>
      </c>
      <c r="I46" s="37" t="s">
        <v>68</v>
      </c>
      <c r="J46" s="1"/>
      <c r="K46" s="46" t="s">
        <v>67</v>
      </c>
      <c r="L46" s="47"/>
      <c r="M46" s="35">
        <v>200</v>
      </c>
      <c r="N46" s="36">
        <v>3</v>
      </c>
      <c r="O46" s="36">
        <v>1</v>
      </c>
      <c r="P46" s="36">
        <v>42</v>
      </c>
      <c r="Q46" s="36">
        <v>192</v>
      </c>
      <c r="R46" s="36">
        <v>20</v>
      </c>
      <c r="S46" s="37" t="s">
        <v>68</v>
      </c>
    </row>
    <row r="47" spans="1:19" ht="15" thickBot="1" x14ac:dyDescent="0.35">
      <c r="A47" s="48" t="s">
        <v>69</v>
      </c>
      <c r="B47" s="49"/>
      <c r="C47" s="49"/>
      <c r="D47" s="50">
        <f>SUM(D45:D46)</f>
        <v>8.18</v>
      </c>
      <c r="E47" s="50">
        <f>SUM(E45:E46)</f>
        <v>6.9</v>
      </c>
      <c r="F47" s="50">
        <f>SUM(F45:F46)</f>
        <v>49.57</v>
      </c>
      <c r="G47" s="50">
        <f>SUM(G45:G46)</f>
        <v>284.5</v>
      </c>
      <c r="H47" s="50">
        <f>SUM(H45:H46)</f>
        <v>21.28</v>
      </c>
      <c r="I47" s="78"/>
      <c r="J47" s="1"/>
      <c r="K47" s="48" t="s">
        <v>69</v>
      </c>
      <c r="L47" s="49"/>
      <c r="M47" s="49"/>
      <c r="N47" s="50">
        <f>SUM(N45:N46)</f>
        <v>8.7899999999999991</v>
      </c>
      <c r="O47" s="50">
        <f>SUM(O45:O46)</f>
        <v>5.99</v>
      </c>
      <c r="P47" s="50">
        <f>SUM(P45:P46)</f>
        <v>49.99</v>
      </c>
      <c r="Q47" s="50">
        <f>SUM(Q45:Q46)</f>
        <v>291.89999999999998</v>
      </c>
      <c r="R47" s="50">
        <f>SUM(R45:R46)</f>
        <v>21.39</v>
      </c>
      <c r="S47" s="78"/>
    </row>
    <row r="48" spans="1:19" ht="15" thickBot="1" x14ac:dyDescent="0.35">
      <c r="A48" s="95" t="s">
        <v>70</v>
      </c>
      <c r="B48" s="96"/>
      <c r="C48" s="96"/>
      <c r="D48" s="97">
        <f>D12+D16+D27+D32+D43+D47</f>
        <v>296.19</v>
      </c>
      <c r="E48" s="97">
        <f>E12+E16+E27+E32+E43+E47</f>
        <v>122.38999999999999</v>
      </c>
      <c r="F48" s="97">
        <f>F12+F16+F27+F32+F43+F47</f>
        <v>410.52999999999992</v>
      </c>
      <c r="G48" s="97">
        <f>G12+G16+G27+G32+G43+G47</f>
        <v>2930.81</v>
      </c>
      <c r="H48" s="97">
        <f>H12+H16+H27+H32+H43+H47</f>
        <v>185.178</v>
      </c>
      <c r="I48" s="98"/>
      <c r="J48" s="99"/>
      <c r="K48" s="95" t="s">
        <v>70</v>
      </c>
      <c r="L48" s="96"/>
      <c r="M48" s="96"/>
      <c r="N48" s="97">
        <f>N12+N16+N27+N32+N43+N47</f>
        <v>320.79000000000002</v>
      </c>
      <c r="O48" s="97">
        <f>O12+O16+O27+O32+O43+O47</f>
        <v>135.87</v>
      </c>
      <c r="P48" s="97">
        <f>P12+P16+P27+P32+P43+P47</f>
        <v>498.42999999999995</v>
      </c>
      <c r="Q48" s="97">
        <f>Q12+Q16+Q27+Q32+Q43+Q47</f>
        <v>3489.6</v>
      </c>
      <c r="R48" s="97">
        <f>R12+R16+R27+R32+R43+R47</f>
        <v>191.52999999999997</v>
      </c>
      <c r="S48" s="100"/>
    </row>
    <row r="49" spans="1:19" ht="15" thickBot="1" x14ac:dyDescent="0.35">
      <c r="A49" s="101" t="s">
        <v>71</v>
      </c>
      <c r="B49" s="19"/>
      <c r="C49" s="19"/>
      <c r="D49" s="102">
        <f>D65</f>
        <v>0</v>
      </c>
      <c r="E49" s="103">
        <f>E65</f>
        <v>0</v>
      </c>
      <c r="F49" s="103">
        <f>F65</f>
        <v>0</v>
      </c>
      <c r="G49" s="103">
        <f>G65</f>
        <v>0</v>
      </c>
      <c r="H49" s="103">
        <f>H65</f>
        <v>0</v>
      </c>
      <c r="I49" s="104"/>
      <c r="J49" s="1"/>
      <c r="K49" s="101" t="s">
        <v>71</v>
      </c>
      <c r="L49" s="19"/>
      <c r="M49" s="19"/>
      <c r="N49" s="102">
        <f>N65</f>
        <v>0</v>
      </c>
      <c r="O49" s="103">
        <f>O65</f>
        <v>0</v>
      </c>
      <c r="P49" s="103">
        <f>P65</f>
        <v>0</v>
      </c>
      <c r="Q49" s="103">
        <f>Q65</f>
        <v>0</v>
      </c>
      <c r="R49" s="103">
        <f>R65</f>
        <v>0</v>
      </c>
      <c r="S49" s="105"/>
    </row>
    <row r="50" spans="1:19" ht="15" thickBot="1" x14ac:dyDescent="0.35">
      <c r="A50" s="101" t="s">
        <v>72</v>
      </c>
      <c r="B50" s="19"/>
      <c r="C50" s="106"/>
      <c r="D50" s="107">
        <f>D49/10</f>
        <v>0</v>
      </c>
      <c r="E50" s="107">
        <f>E49/10</f>
        <v>0</v>
      </c>
      <c r="F50" s="107">
        <f>F49/10</f>
        <v>0</v>
      </c>
      <c r="G50" s="107">
        <f>G49/10</f>
        <v>0</v>
      </c>
      <c r="H50" s="107">
        <f>H49/10</f>
        <v>0</v>
      </c>
      <c r="I50" s="51"/>
      <c r="J50" s="1"/>
      <c r="K50" s="101" t="s">
        <v>72</v>
      </c>
      <c r="L50" s="19"/>
      <c r="M50" s="106"/>
      <c r="N50" s="107">
        <f>N49/10</f>
        <v>0</v>
      </c>
      <c r="O50" s="107">
        <f>O49/10</f>
        <v>0</v>
      </c>
      <c r="P50" s="107">
        <f>P49/10</f>
        <v>0</v>
      </c>
      <c r="Q50" s="107">
        <f>Q49/10</f>
        <v>0</v>
      </c>
      <c r="R50" s="107">
        <f>R49/10</f>
        <v>0</v>
      </c>
      <c r="S50" s="51"/>
    </row>
    <row r="51" spans="1:19" x14ac:dyDescent="0.3">
      <c r="A51" s="108" t="s">
        <v>73</v>
      </c>
      <c r="B51" s="99"/>
      <c r="C51" s="109"/>
      <c r="D51" s="110" t="e">
        <f>D49/10*4*100/G50</f>
        <v>#DIV/0!</v>
      </c>
      <c r="E51" s="111" t="e">
        <f>E49/10*9*100/G50</f>
        <v>#DIV/0!</v>
      </c>
      <c r="F51" s="111" t="e">
        <f>F49/10*4*100/G50</f>
        <v>#DIV/0!</v>
      </c>
      <c r="G51" s="111"/>
      <c r="H51" s="111"/>
      <c r="I51" s="112"/>
      <c r="J51" s="99"/>
      <c r="K51" s="108" t="s">
        <v>73</v>
      </c>
      <c r="L51" s="99"/>
      <c r="M51" s="109"/>
      <c r="N51" s="110" t="e">
        <f>N49/10*4*100/Q50</f>
        <v>#DIV/0!</v>
      </c>
      <c r="O51" s="111" t="e">
        <f>O49/10*9*100/Q50</f>
        <v>#DIV/0!</v>
      </c>
      <c r="P51" s="111" t="e">
        <f>P49/10*4*100/Q50</f>
        <v>#DIV/0!</v>
      </c>
      <c r="Q51" s="111"/>
      <c r="R51" s="111"/>
      <c r="S51" s="112"/>
    </row>
    <row r="52" spans="1:19" ht="15" thickBot="1" x14ac:dyDescent="0.35">
      <c r="A52" s="113" t="s">
        <v>74</v>
      </c>
      <c r="B52" s="114"/>
      <c r="C52" s="115"/>
      <c r="D52" s="116"/>
      <c r="E52" s="68"/>
      <c r="F52" s="68"/>
      <c r="G52" s="68"/>
      <c r="H52" s="68"/>
      <c r="I52" s="51"/>
      <c r="J52" s="1"/>
      <c r="K52" s="113" t="s">
        <v>74</v>
      </c>
      <c r="L52" s="114"/>
      <c r="M52" s="115"/>
      <c r="N52" s="116"/>
      <c r="O52" s="68"/>
      <c r="P52" s="68"/>
      <c r="Q52" s="68"/>
      <c r="R52" s="68"/>
      <c r="S52" s="51"/>
    </row>
  </sheetData>
  <mergeCells count="83">
    <mergeCell ref="A49:C49"/>
    <mergeCell ref="K49:M49"/>
    <mergeCell ref="A50:B50"/>
    <mergeCell ref="K50:L50"/>
    <mergeCell ref="A46:B46"/>
    <mergeCell ref="K46:L46"/>
    <mergeCell ref="A47:C47"/>
    <mergeCell ref="K47:M47"/>
    <mergeCell ref="A48:C48"/>
    <mergeCell ref="K48:M48"/>
    <mergeCell ref="A42:B42"/>
    <mergeCell ref="K42:L42"/>
    <mergeCell ref="A44:I44"/>
    <mergeCell ref="K44:S44"/>
    <mergeCell ref="A45:B45"/>
    <mergeCell ref="K45:L45"/>
    <mergeCell ref="A38:B38"/>
    <mergeCell ref="K38:L38"/>
    <mergeCell ref="A39:B39"/>
    <mergeCell ref="K39:L39"/>
    <mergeCell ref="A41:B41"/>
    <mergeCell ref="K41:L41"/>
    <mergeCell ref="A35:B35"/>
    <mergeCell ref="K35:L35"/>
    <mergeCell ref="A36:B36"/>
    <mergeCell ref="K36:L36"/>
    <mergeCell ref="A37:B37"/>
    <mergeCell ref="K37:L37"/>
    <mergeCell ref="A30:B30"/>
    <mergeCell ref="K30:L30"/>
    <mergeCell ref="A33:I33"/>
    <mergeCell ref="K33:S33"/>
    <mergeCell ref="A34:B34"/>
    <mergeCell ref="K34:L34"/>
    <mergeCell ref="A22:B22"/>
    <mergeCell ref="A26:B26"/>
    <mergeCell ref="K26:L26"/>
    <mergeCell ref="A28:I28"/>
    <mergeCell ref="K28:S28"/>
    <mergeCell ref="A29:B29"/>
    <mergeCell ref="K29:L29"/>
    <mergeCell ref="A19:B19"/>
    <mergeCell ref="K19:L19"/>
    <mergeCell ref="A20:B20"/>
    <mergeCell ref="K20:L20"/>
    <mergeCell ref="A21:B21"/>
    <mergeCell ref="K21:L21"/>
    <mergeCell ref="A16:C16"/>
    <mergeCell ref="K16:M16"/>
    <mergeCell ref="A17:B17"/>
    <mergeCell ref="K17:L17"/>
    <mergeCell ref="A18:B18"/>
    <mergeCell ref="K18:L18"/>
    <mergeCell ref="A13:I13"/>
    <mergeCell ref="K13:S13"/>
    <mergeCell ref="A14:B14"/>
    <mergeCell ref="K14:L14"/>
    <mergeCell ref="A15:B15"/>
    <mergeCell ref="K15:L15"/>
    <mergeCell ref="A9:B9"/>
    <mergeCell ref="K9:L9"/>
    <mergeCell ref="A10:B10"/>
    <mergeCell ref="K10:L10"/>
    <mergeCell ref="A11:B11"/>
    <mergeCell ref="K11:L11"/>
    <mergeCell ref="A6:I6"/>
    <mergeCell ref="K6:S6"/>
    <mergeCell ref="A7:I7"/>
    <mergeCell ref="K7:S7"/>
    <mergeCell ref="A8:B8"/>
    <mergeCell ref="K8:L8"/>
    <mergeCell ref="K4:L5"/>
    <mergeCell ref="M4:M5"/>
    <mergeCell ref="N4:P4"/>
    <mergeCell ref="Q4:Q5"/>
    <mergeCell ref="R4:R5"/>
    <mergeCell ref="S4:S5"/>
    <mergeCell ref="A4:B5"/>
    <mergeCell ref="C4:C5"/>
    <mergeCell ref="D4:F4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2024-04-10T06:44:04Z</dcterms:modified>
</cp:coreProperties>
</file>